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emy\Pictures\G&amp;G\308 muzzle brake test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 s="1"/>
  <c r="J20" i="1" s="1"/>
  <c r="D16" i="1"/>
  <c r="E16" i="1" s="1"/>
  <c r="J16" i="1" s="1"/>
  <c r="D24" i="1"/>
  <c r="E24" i="1" s="1"/>
  <c r="J24" i="1" s="1"/>
  <c r="D15" i="1"/>
  <c r="E15" i="1" s="1"/>
  <c r="J15" i="1" s="1"/>
  <c r="D14" i="1"/>
  <c r="E14" i="1" s="1"/>
  <c r="J14" i="1" s="1"/>
  <c r="D22" i="1"/>
  <c r="E22" i="1" s="1"/>
  <c r="J22" i="1" s="1"/>
  <c r="D12" i="1"/>
  <c r="E12" i="1" s="1"/>
  <c r="J12" i="1" s="1"/>
  <c r="D11" i="1"/>
  <c r="E11" i="1" s="1"/>
  <c r="J11" i="1" s="1"/>
  <c r="D17" i="1"/>
  <c r="E17" i="1" s="1"/>
  <c r="J17" i="1" s="1"/>
  <c r="D4" i="1"/>
  <c r="E4" i="1" s="1"/>
  <c r="J4" i="1" s="1"/>
  <c r="D8" i="1"/>
  <c r="E8" i="1" s="1"/>
  <c r="J8" i="1" s="1"/>
  <c r="D3" i="1"/>
  <c r="E3" i="1" s="1"/>
  <c r="J3" i="1" s="1"/>
  <c r="D21" i="1"/>
  <c r="E21" i="1" s="1"/>
  <c r="J21" i="1" s="1"/>
  <c r="D5" i="1"/>
  <c r="E5" i="1" s="1"/>
  <c r="J5" i="1" s="1"/>
  <c r="D2" i="1"/>
  <c r="E2" i="1" s="1"/>
  <c r="J2" i="1" s="1"/>
  <c r="D6" i="1"/>
  <c r="E6" i="1" s="1"/>
  <c r="J6" i="1" s="1"/>
  <c r="D19" i="1"/>
  <c r="E19" i="1" s="1"/>
  <c r="J19" i="1" s="1"/>
  <c r="D10" i="1"/>
  <c r="E10" i="1" s="1"/>
  <c r="J10" i="1" s="1"/>
  <c r="D23" i="1"/>
  <c r="E23" i="1" s="1"/>
  <c r="J23" i="1" s="1"/>
  <c r="D18" i="1"/>
  <c r="E18" i="1" s="1"/>
  <c r="J18" i="1" s="1"/>
  <c r="D13" i="1"/>
  <c r="E13" i="1" s="1"/>
  <c r="J13" i="1" s="1"/>
  <c r="D25" i="1"/>
  <c r="E25" i="1" s="1"/>
  <c r="J25" i="1" s="1"/>
  <c r="D9" i="1"/>
  <c r="E9" i="1" s="1"/>
  <c r="J9" i="1" s="1"/>
  <c r="D7" i="1"/>
  <c r="E7" i="1" s="1"/>
  <c r="J7" i="1" s="1"/>
  <c r="D26" i="1"/>
</calcChain>
</file>

<file path=xl/sharedStrings.xml><?xml version="1.0" encoding="utf-8"?>
<sst xmlns="http://schemas.openxmlformats.org/spreadsheetml/2006/main" count="35" uniqueCount="35">
  <si>
    <t>Test 1</t>
  </si>
  <si>
    <t>Test 2</t>
  </si>
  <si>
    <t>AAC Brakeout</t>
  </si>
  <si>
    <t>JP Rifles Compensator</t>
  </si>
  <si>
    <t>KAC MAMS</t>
  </si>
  <si>
    <t>PWS PRC</t>
  </si>
  <si>
    <t>Seekins ATC</t>
  </si>
  <si>
    <t>Sky Arms 308 Brake</t>
  </si>
  <si>
    <t>SureFire Procomp</t>
  </si>
  <si>
    <t>VooDoo Jet Comp</t>
  </si>
  <si>
    <t>Bare Muzzle</t>
  </si>
  <si>
    <t>Average</t>
  </si>
  <si>
    <t>Brake</t>
  </si>
  <si>
    <t>% Reduction</t>
  </si>
  <si>
    <t>Precision Armament M4-72</t>
  </si>
  <si>
    <t>Nord Arms OPEN 308</t>
  </si>
  <si>
    <t>Lancer Systems Viper</t>
  </si>
  <si>
    <t>Precision Armament M11 Severe Duty</t>
  </si>
  <si>
    <t>Precision Firearms LMD Large</t>
  </si>
  <si>
    <t>Thunder Beast Arms CB Muzzle Brake</t>
  </si>
  <si>
    <t>Kahntrol Solutions 3-Gun</t>
  </si>
  <si>
    <t>Lancer Systems Nitrous</t>
  </si>
  <si>
    <t>Precision Armament EFAB</t>
  </si>
  <si>
    <t>Dead Air Armament Sandman Ti Suppressor</t>
  </si>
  <si>
    <t>Thunder Beast Arms CB Flash Hider</t>
  </si>
  <si>
    <t>Dynamic Resistance Muzzle Brake</t>
  </si>
  <si>
    <t>Length</t>
  </si>
  <si>
    <t>Width</t>
  </si>
  <si>
    <t>Weight</t>
  </si>
  <si>
    <t>MSRP</t>
  </si>
  <si>
    <t>Dead Air Armament Keymount Brake</t>
  </si>
  <si>
    <t>Kahntrol Solutions HexMod</t>
  </si>
  <si>
    <t>Lilja Heartbraker</t>
  </si>
  <si>
    <t>SIG SAUER Micro-Brake</t>
  </si>
  <si>
    <t>Performance For the Dollar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</si>
</sst>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pane xSplit="1" topLeftCell="B1" activePane="topRight" state="frozen"/>
      <selection pane="topRight" activeCell="L20" sqref="L20"/>
    </sheetView>
  </sheetViews>
  <sheetFormatPr defaultRowHeight="15.75" thickBottom="1" x14ac:dyDescent="0.3"/>
  <cols>
    <col min="1" max="1" width="40" style="16" customWidth="1"/>
    <col min="2" max="2" width="15.28515625" style="15" customWidth="1"/>
    <col min="3" max="3" width="14.7109375" style="15" customWidth="1"/>
    <col min="4" max="4" width="15.7109375" style="15" customWidth="1"/>
    <col min="5" max="5" width="18.28515625" style="11" customWidth="1"/>
    <col min="6" max="6" width="10.7109375" style="11" customWidth="1"/>
    <col min="7" max="7" width="10.42578125" style="11" customWidth="1"/>
    <col min="8" max="8" width="12.7109375" style="11" customWidth="1"/>
    <col min="9" max="9" width="10.85546875" style="11" customWidth="1"/>
    <col min="10" max="10" width="47.85546875" style="12" customWidth="1"/>
    <col min="11" max="16384" width="9.140625" style="15"/>
  </cols>
  <sheetData>
    <row r="1" spans="1:12" s="6" customFormat="1" ht="21.75" thickBot="1" x14ac:dyDescent="0.3">
      <c r="A1" s="1" t="s">
        <v>12</v>
      </c>
      <c r="B1" s="2" t="s">
        <v>0</v>
      </c>
      <c r="C1" s="2" t="s">
        <v>1</v>
      </c>
      <c r="D1" s="3" t="s">
        <v>11</v>
      </c>
      <c r="E1" s="4" t="s">
        <v>13</v>
      </c>
      <c r="F1" s="4" t="s">
        <v>26</v>
      </c>
      <c r="G1" s="4" t="s">
        <v>27</v>
      </c>
      <c r="H1" s="4" t="s">
        <v>28</v>
      </c>
      <c r="I1" s="4" t="s">
        <v>29</v>
      </c>
      <c r="J1" s="5" t="s">
        <v>34</v>
      </c>
    </row>
    <row r="2" spans="1:12" thickBot="1" x14ac:dyDescent="0.3">
      <c r="A2" s="7" t="s">
        <v>14</v>
      </c>
      <c r="B2" s="8">
        <v>6.4375</v>
      </c>
      <c r="C2" s="8">
        <v>6.5</v>
      </c>
      <c r="D2" s="9">
        <f>AVERAGE(B2:C2)</f>
        <v>6.46875</v>
      </c>
      <c r="E2" s="10">
        <f>SUM(18.1875-D2)/18.1875</f>
        <v>0.64432989690721654</v>
      </c>
      <c r="F2" s="11">
        <v>2.278</v>
      </c>
      <c r="G2" s="11">
        <v>0.98599999999999999</v>
      </c>
      <c r="H2" s="11">
        <v>3.2</v>
      </c>
      <c r="I2" s="11">
        <v>99.99</v>
      </c>
      <c r="J2" s="12">
        <f>SUM(E2/I2)*1000</f>
        <v>6.4439433634085059</v>
      </c>
      <c r="K2" s="13"/>
      <c r="L2" s="14"/>
    </row>
    <row r="3" spans="1:12" thickBot="1" x14ac:dyDescent="0.3">
      <c r="A3" s="7" t="s">
        <v>15</v>
      </c>
      <c r="B3" s="8">
        <v>6.75</v>
      </c>
      <c r="C3" s="8">
        <v>6.375</v>
      </c>
      <c r="D3" s="9">
        <f>AVERAGE(B3:C3)</f>
        <v>6.5625</v>
      </c>
      <c r="E3" s="10">
        <f>SUM(18.1875-D3)/18.1875</f>
        <v>0.63917525773195871</v>
      </c>
      <c r="F3" s="11">
        <v>2.661</v>
      </c>
      <c r="G3" s="11">
        <v>1.58</v>
      </c>
      <c r="H3" s="11">
        <v>8.1129999999999995</v>
      </c>
      <c r="I3" s="11">
        <v>75</v>
      </c>
      <c r="J3" s="12">
        <f>SUM(E3/I3)*1000</f>
        <v>8.5223367697594483</v>
      </c>
      <c r="K3" s="13"/>
      <c r="L3" s="14"/>
    </row>
    <row r="4" spans="1:12" thickBot="1" x14ac:dyDescent="0.3">
      <c r="A4" s="7" t="s">
        <v>16</v>
      </c>
      <c r="B4" s="8">
        <v>6.625</v>
      </c>
      <c r="C4" s="8">
        <v>6.5625</v>
      </c>
      <c r="D4" s="9">
        <f>AVERAGE(B4:C4)</f>
        <v>6.59375</v>
      </c>
      <c r="E4" s="10">
        <f>SUM(18.1875-D4)/18.1875</f>
        <v>0.63745704467353947</v>
      </c>
      <c r="F4" s="11">
        <v>3.7719999999999998</v>
      </c>
      <c r="G4" s="11">
        <v>1.877</v>
      </c>
      <c r="H4" s="11">
        <v>10.228999999999999</v>
      </c>
      <c r="I4" s="11">
        <v>169.99</v>
      </c>
      <c r="J4" s="12">
        <f>SUM(E4/I4)*1000</f>
        <v>3.7499679079565822</v>
      </c>
      <c r="K4" s="13"/>
      <c r="L4" s="14"/>
    </row>
    <row r="5" spans="1:12" thickBot="1" x14ac:dyDescent="0.3">
      <c r="A5" s="7" t="s">
        <v>17</v>
      </c>
      <c r="B5" s="8">
        <v>7.0625</v>
      </c>
      <c r="C5" s="8">
        <v>7</v>
      </c>
      <c r="D5" s="9">
        <f>AVERAGE(B5:C5)</f>
        <v>7.03125</v>
      </c>
      <c r="E5" s="10">
        <f>SUM(18.1875-D5)/18.1875</f>
        <v>0.61340206185567014</v>
      </c>
      <c r="F5" s="11">
        <v>2.6680000000000001</v>
      </c>
      <c r="G5" s="11">
        <v>1.3660000000000001</v>
      </c>
      <c r="H5" s="11">
        <v>5.5380000000000003</v>
      </c>
      <c r="I5" s="11">
        <v>119.99</v>
      </c>
      <c r="J5" s="12">
        <f>SUM(E5/I5)*1000</f>
        <v>5.1121098579520812</v>
      </c>
      <c r="K5" s="13"/>
      <c r="L5" s="14"/>
    </row>
    <row r="6" spans="1:12" thickBot="1" x14ac:dyDescent="0.3">
      <c r="A6" s="7" t="s">
        <v>18</v>
      </c>
      <c r="B6" s="8">
        <v>7.625</v>
      </c>
      <c r="C6" s="8">
        <v>7.625</v>
      </c>
      <c r="D6" s="9">
        <f>AVERAGE(B6:C6)</f>
        <v>7.625</v>
      </c>
      <c r="E6" s="10">
        <f>SUM(18.1875-D6)/18.1875</f>
        <v>0.58075601374570451</v>
      </c>
      <c r="F6" s="11">
        <v>2.0350000000000001</v>
      </c>
      <c r="G6" s="11">
        <v>1.1020000000000001</v>
      </c>
      <c r="H6" s="11">
        <v>3.95</v>
      </c>
      <c r="I6" s="11">
        <v>95</v>
      </c>
      <c r="J6" s="12">
        <f>SUM(E6/I6)*1000</f>
        <v>6.113221197323206</v>
      </c>
      <c r="K6" s="13"/>
      <c r="L6" s="14"/>
    </row>
    <row r="7" spans="1:12" thickBot="1" x14ac:dyDescent="0.3">
      <c r="A7" s="7" t="s">
        <v>9</v>
      </c>
      <c r="B7" s="8">
        <v>7.9375</v>
      </c>
      <c r="C7" s="8">
        <v>7.9375</v>
      </c>
      <c r="D7" s="9">
        <f>AVERAGE(B7:C7)</f>
        <v>7.9375</v>
      </c>
      <c r="E7" s="10">
        <f>SUM(18.1875-D7)/18.1875</f>
        <v>0.56357388316151202</v>
      </c>
      <c r="F7" s="11">
        <v>2.3119999999999998</v>
      </c>
      <c r="G7" s="11">
        <v>0.94099999999999995</v>
      </c>
      <c r="H7" s="11">
        <v>3.109</v>
      </c>
      <c r="I7" s="11">
        <v>89.18</v>
      </c>
      <c r="J7" s="12">
        <f>SUM(E7/I7)*1000</f>
        <v>6.3195097910014795</v>
      </c>
      <c r="K7" s="13"/>
      <c r="L7" s="14"/>
    </row>
    <row r="8" spans="1:12" thickBot="1" x14ac:dyDescent="0.3">
      <c r="A8" s="7" t="s">
        <v>32</v>
      </c>
      <c r="B8" s="8">
        <v>8.1875</v>
      </c>
      <c r="C8" s="8">
        <v>7.9375</v>
      </c>
      <c r="D8" s="9">
        <f>AVERAGE(B8:C8)</f>
        <v>8.0625</v>
      </c>
      <c r="E8" s="10">
        <f>SUM(18.1875-D8)/18.1875</f>
        <v>0.55670103092783507</v>
      </c>
      <c r="F8" s="11">
        <v>3</v>
      </c>
      <c r="G8" s="11">
        <v>0.878</v>
      </c>
      <c r="H8" s="11">
        <v>4.056</v>
      </c>
      <c r="I8" s="11">
        <v>95</v>
      </c>
      <c r="J8" s="12">
        <f>SUM(E8/I8)*1000</f>
        <v>5.8600108518719489</v>
      </c>
      <c r="K8" s="13"/>
      <c r="L8" s="14"/>
    </row>
    <row r="9" spans="1:12" thickBot="1" x14ac:dyDescent="0.3">
      <c r="A9" s="7" t="s">
        <v>19</v>
      </c>
      <c r="B9" s="8">
        <v>7.9375</v>
      </c>
      <c r="C9" s="8">
        <v>8.1875</v>
      </c>
      <c r="D9" s="9">
        <f>AVERAGE(B9:C9)</f>
        <v>8.0625</v>
      </c>
      <c r="E9" s="10">
        <f>SUM(18.1875-D9)/18.1875</f>
        <v>0.55670103092783507</v>
      </c>
      <c r="F9" s="11">
        <v>1.7090000000000001</v>
      </c>
      <c r="G9" s="11">
        <v>1.0620000000000001</v>
      </c>
      <c r="H9" s="11">
        <v>2.1030000000000002</v>
      </c>
      <c r="I9" s="11">
        <v>125</v>
      </c>
      <c r="J9" s="12">
        <f>SUM(E9/I9)*1000</f>
        <v>4.4536082474226806</v>
      </c>
      <c r="K9" s="13"/>
      <c r="L9" s="14"/>
    </row>
    <row r="10" spans="1:12" thickBot="1" x14ac:dyDescent="0.3">
      <c r="A10" s="7" t="s">
        <v>6</v>
      </c>
      <c r="B10" s="8">
        <v>8.3125</v>
      </c>
      <c r="C10" s="8">
        <v>8.25</v>
      </c>
      <c r="D10" s="9">
        <f>AVERAGE(B10:C10)</f>
        <v>8.28125</v>
      </c>
      <c r="E10" s="10">
        <f>SUM(18.1875-D10)/18.1875</f>
        <v>0.5446735395189003</v>
      </c>
      <c r="F10" s="11">
        <v>2.4319999999999999</v>
      </c>
      <c r="G10" s="11">
        <v>0.95299999999999996</v>
      </c>
      <c r="H10" s="11">
        <v>3.1219999999999999</v>
      </c>
      <c r="I10" s="11">
        <v>89</v>
      </c>
      <c r="J10" s="12">
        <f>SUM(E10/I10)*1000</f>
        <v>6.1199274103247232</v>
      </c>
      <c r="K10" s="13"/>
      <c r="L10" s="14"/>
    </row>
    <row r="11" spans="1:12" thickBot="1" x14ac:dyDescent="0.3">
      <c r="A11" s="7" t="s">
        <v>31</v>
      </c>
      <c r="B11" s="8">
        <v>8.4375</v>
      </c>
      <c r="C11" s="8">
        <v>8.125</v>
      </c>
      <c r="D11" s="9">
        <f>AVERAGE(B11:C11)</f>
        <v>8.28125</v>
      </c>
      <c r="E11" s="10">
        <f>SUM(18.1875-D11)/18.1875</f>
        <v>0.5446735395189003</v>
      </c>
      <c r="F11" s="11">
        <v>2.613</v>
      </c>
      <c r="G11" s="11">
        <v>1.29</v>
      </c>
      <c r="H11" s="11">
        <v>5.0090000000000003</v>
      </c>
      <c r="I11" s="11">
        <v>99.95</v>
      </c>
      <c r="J11" s="12">
        <f>SUM(E11/I11)*1000</f>
        <v>5.4494601252516279</v>
      </c>
      <c r="K11" s="13"/>
      <c r="L11" s="14"/>
    </row>
    <row r="12" spans="1:12" thickBot="1" x14ac:dyDescent="0.3">
      <c r="A12" s="7" t="s">
        <v>20</v>
      </c>
      <c r="B12" s="8">
        <v>8.375</v>
      </c>
      <c r="C12" s="8">
        <v>8.375</v>
      </c>
      <c r="D12" s="9">
        <f>AVERAGE(B12:C12)</f>
        <v>8.375</v>
      </c>
      <c r="E12" s="10">
        <f>SUM(18.1875-D12)/18.1875</f>
        <v>0.53951890034364258</v>
      </c>
      <c r="F12" s="11">
        <v>2.6</v>
      </c>
      <c r="G12" s="11">
        <v>0.98799999999999999</v>
      </c>
      <c r="H12" s="11">
        <v>3.03</v>
      </c>
      <c r="I12" s="11">
        <v>94.95</v>
      </c>
      <c r="J12" s="12">
        <f>SUM(E12/I12)*1000</f>
        <v>5.6821369177845451</v>
      </c>
      <c r="K12" s="13"/>
      <c r="L12" s="14"/>
    </row>
    <row r="13" spans="1:12" thickBot="1" x14ac:dyDescent="0.3">
      <c r="A13" s="7" t="s">
        <v>8</v>
      </c>
      <c r="B13" s="8">
        <v>8.5625</v>
      </c>
      <c r="C13" s="8">
        <v>8.5</v>
      </c>
      <c r="D13" s="9">
        <f>AVERAGE(B13:C13)</f>
        <v>8.53125</v>
      </c>
      <c r="E13" s="10">
        <f>SUM(18.1875-D13)/18.1875</f>
        <v>0.53092783505154639</v>
      </c>
      <c r="F13" s="11">
        <v>2.7120000000000002</v>
      </c>
      <c r="G13" s="11">
        <v>0.86799999999999999</v>
      </c>
      <c r="H13" s="11">
        <v>3.19</v>
      </c>
      <c r="I13" s="11">
        <v>59</v>
      </c>
      <c r="J13" s="12">
        <f>SUM(E13/I13)*1000</f>
        <v>8.9987768652804476</v>
      </c>
      <c r="K13" s="13"/>
      <c r="L13" s="14"/>
    </row>
    <row r="14" spans="1:12" thickBot="1" x14ac:dyDescent="0.3">
      <c r="A14" s="7" t="s">
        <v>3</v>
      </c>
      <c r="B14" s="8">
        <v>8.625</v>
      </c>
      <c r="C14" s="8">
        <v>8.5</v>
      </c>
      <c r="D14" s="9">
        <f>AVERAGE(B14:C14)</f>
        <v>8.5625</v>
      </c>
      <c r="E14" s="10">
        <f>SUM(18.1875-D14)/18.1875</f>
        <v>0.52920962199312716</v>
      </c>
      <c r="F14" s="11">
        <v>2.7519999999999998</v>
      </c>
      <c r="G14" s="11">
        <v>1.2210000000000001</v>
      </c>
      <c r="H14" s="11">
        <v>5.4320000000000004</v>
      </c>
      <c r="I14" s="11">
        <v>99.95</v>
      </c>
      <c r="J14" s="12">
        <f>SUM(E14/I14)*1000</f>
        <v>5.2947435917271353</v>
      </c>
      <c r="K14" s="13"/>
      <c r="L14" s="14"/>
    </row>
    <row r="15" spans="1:12" thickBot="1" x14ac:dyDescent="0.3">
      <c r="A15" s="7" t="s">
        <v>25</v>
      </c>
      <c r="B15" s="8">
        <v>8.75</v>
      </c>
      <c r="C15" s="8">
        <v>8.4375</v>
      </c>
      <c r="D15" s="9">
        <f>AVERAGE(B15:C15)</f>
        <v>8.59375</v>
      </c>
      <c r="E15" s="10">
        <f>SUM(18.1875-D15)/18.1875</f>
        <v>0.52749140893470792</v>
      </c>
      <c r="F15" s="11">
        <v>2.1040000000000001</v>
      </c>
      <c r="G15" s="11">
        <v>1.0009999999999999</v>
      </c>
      <c r="H15" s="11">
        <v>3.06</v>
      </c>
      <c r="I15" s="11">
        <v>75</v>
      </c>
      <c r="J15" s="12">
        <f>SUM(E15/I15)*1000</f>
        <v>7.0332187857961053</v>
      </c>
      <c r="K15" s="13"/>
      <c r="L15" s="13"/>
    </row>
    <row r="16" spans="1:12" thickBot="1" x14ac:dyDescent="0.3">
      <c r="A16" s="7" t="s">
        <v>30</v>
      </c>
      <c r="B16" s="8">
        <v>8.75</v>
      </c>
      <c r="C16" s="8">
        <v>8.4375</v>
      </c>
      <c r="D16" s="9">
        <f>AVERAGE(B16:C16)</f>
        <v>8.59375</v>
      </c>
      <c r="E16" s="10">
        <f>SUM(18.1875-D16)/18.1875</f>
        <v>0.52749140893470792</v>
      </c>
      <c r="F16" s="11">
        <v>2.6019999999999999</v>
      </c>
      <c r="G16" s="11">
        <v>1.0820000000000001</v>
      </c>
      <c r="H16" s="11">
        <v>3.6379999999999999</v>
      </c>
      <c r="I16" s="11">
        <v>89</v>
      </c>
      <c r="J16" s="12">
        <f>SUM(E16/I16)*1000</f>
        <v>5.9268697633113252</v>
      </c>
      <c r="K16" s="13"/>
      <c r="L16" s="14"/>
    </row>
    <row r="17" spans="1:12" thickBot="1" x14ac:dyDescent="0.3">
      <c r="A17" s="7" t="s">
        <v>21</v>
      </c>
      <c r="B17" s="8">
        <v>8.75</v>
      </c>
      <c r="C17" s="8">
        <v>8.6875</v>
      </c>
      <c r="D17" s="9">
        <f>AVERAGE(B17:C17)</f>
        <v>8.71875</v>
      </c>
      <c r="E17" s="10">
        <f>SUM(18.1875-D17)/18.1875</f>
        <v>0.52061855670103097</v>
      </c>
      <c r="F17" s="11">
        <v>2.8759999999999999</v>
      </c>
      <c r="G17" s="11">
        <v>0.997</v>
      </c>
      <c r="H17" s="11">
        <v>4.7969999999999997</v>
      </c>
      <c r="I17" s="11">
        <v>90.05</v>
      </c>
      <c r="J17" s="12">
        <f>SUM(E17/I17)*1000</f>
        <v>5.7814387196116712</v>
      </c>
      <c r="K17" s="13"/>
      <c r="L17" s="14"/>
    </row>
    <row r="18" spans="1:12" thickBot="1" x14ac:dyDescent="0.3">
      <c r="A18" s="7" t="s">
        <v>7</v>
      </c>
      <c r="B18" s="8">
        <v>8.9375</v>
      </c>
      <c r="C18" s="8">
        <v>9.125</v>
      </c>
      <c r="D18" s="9">
        <f>AVERAGE(B18:C18)</f>
        <v>9.03125</v>
      </c>
      <c r="E18" s="10">
        <f>SUM(18.1875-D18)/18.1875</f>
        <v>0.50343642611683848</v>
      </c>
      <c r="F18" s="11">
        <v>2.0009999999999999</v>
      </c>
      <c r="G18" s="11">
        <v>1.0009999999999999</v>
      </c>
      <c r="H18" s="11">
        <v>2.9670000000000001</v>
      </c>
      <c r="I18" s="11">
        <v>69.95</v>
      </c>
      <c r="J18" s="12">
        <f>SUM(E18/I18)*1000</f>
        <v>7.1970897228997641</v>
      </c>
      <c r="K18" s="13"/>
    </row>
    <row r="19" spans="1:12" thickBot="1" x14ac:dyDescent="0.3">
      <c r="A19" s="7" t="s">
        <v>5</v>
      </c>
      <c r="B19" s="8">
        <v>9.25</v>
      </c>
      <c r="C19" s="8">
        <v>8.9375</v>
      </c>
      <c r="D19" s="9">
        <f>AVERAGE(B19:C19)</f>
        <v>9.09375</v>
      </c>
      <c r="E19" s="10">
        <f>SUM(18.1875-D19)/18.1875</f>
        <v>0.5</v>
      </c>
      <c r="F19" s="11">
        <v>3.0030000000000001</v>
      </c>
      <c r="G19" s="11">
        <v>0.98199999999999998</v>
      </c>
      <c r="H19" s="11">
        <v>5.0789999999999997</v>
      </c>
      <c r="I19" s="11">
        <v>99.95</v>
      </c>
      <c r="J19" s="12">
        <f>SUM(E19/I19)*1000</f>
        <v>5.0025012506253121</v>
      </c>
      <c r="K19" s="13"/>
      <c r="L19" s="14"/>
    </row>
    <row r="20" spans="1:12" thickBot="1" x14ac:dyDescent="0.3">
      <c r="A20" s="7" t="s">
        <v>2</v>
      </c>
      <c r="B20" s="8">
        <v>9.625</v>
      </c>
      <c r="C20" s="8">
        <v>9.625</v>
      </c>
      <c r="D20" s="9">
        <f>AVERAGE(B20:C20)</f>
        <v>9.625</v>
      </c>
      <c r="E20" s="10">
        <f>SUM(18.1875-D20)/18.1875</f>
        <v>0.47079037800687284</v>
      </c>
      <c r="F20" s="11">
        <v>2.5680000000000001</v>
      </c>
      <c r="G20" s="11">
        <v>1.1359999999999999</v>
      </c>
      <c r="H20" s="11">
        <v>3.6030000000000002</v>
      </c>
      <c r="I20" s="11">
        <v>124.99</v>
      </c>
      <c r="J20" s="12">
        <f>SUM(E20/I20)*1000</f>
        <v>3.7666243540033033</v>
      </c>
      <c r="K20" s="13"/>
      <c r="L20" s="14"/>
    </row>
    <row r="21" spans="1:12" thickBot="1" x14ac:dyDescent="0.3">
      <c r="A21" s="7" t="s">
        <v>22</v>
      </c>
      <c r="B21" s="8">
        <v>9.625</v>
      </c>
      <c r="C21" s="8">
        <v>9.6875</v>
      </c>
      <c r="D21" s="9">
        <f>AVERAGE(B21:C21)</f>
        <v>9.65625</v>
      </c>
      <c r="E21" s="10">
        <f>SUM(18.1875-D21)/18.1875</f>
        <v>0.46907216494845361</v>
      </c>
      <c r="F21" s="11">
        <v>2.7429999999999999</v>
      </c>
      <c r="G21" s="11">
        <v>0.98599999999999999</v>
      </c>
      <c r="H21" s="11">
        <v>4.3739999999999997</v>
      </c>
      <c r="I21" s="11">
        <v>169.95</v>
      </c>
      <c r="J21" s="12">
        <f>SUM(E21/I21)*1000</f>
        <v>2.7600598114060233</v>
      </c>
      <c r="K21" s="13"/>
      <c r="L21" s="14"/>
    </row>
    <row r="22" spans="1:12" thickBot="1" x14ac:dyDescent="0.3">
      <c r="A22" s="7" t="s">
        <v>4</v>
      </c>
      <c r="B22" s="8">
        <v>9.875</v>
      </c>
      <c r="C22" s="8">
        <v>10.0625</v>
      </c>
      <c r="D22" s="9">
        <f>AVERAGE(B22:C22)</f>
        <v>9.96875</v>
      </c>
      <c r="E22" s="10">
        <f>SUM(18.1875-D22)/18.1875</f>
        <v>0.45189003436426117</v>
      </c>
      <c r="F22" s="11">
        <v>3.2930000000000001</v>
      </c>
      <c r="G22" s="11">
        <v>1.1419999999999999</v>
      </c>
      <c r="H22" s="11">
        <v>5.1849999999999996</v>
      </c>
      <c r="I22" s="11">
        <v>399.95</v>
      </c>
      <c r="J22" s="12">
        <f>SUM(E22/I22)*1000</f>
        <v>1.1298663192005531</v>
      </c>
      <c r="K22" s="13"/>
      <c r="L22" s="14"/>
    </row>
    <row r="23" spans="1:12" thickBot="1" x14ac:dyDescent="0.3">
      <c r="A23" s="7" t="s">
        <v>33</v>
      </c>
      <c r="B23" s="8">
        <v>9.9375</v>
      </c>
      <c r="C23" s="8">
        <v>10.125</v>
      </c>
      <c r="D23" s="9">
        <f>AVERAGE(B23:C23)</f>
        <v>10.03125</v>
      </c>
      <c r="E23" s="10">
        <f>SUM(18.1875-D23)/18.1875</f>
        <v>0.4484536082474227</v>
      </c>
      <c r="F23" s="11">
        <v>1.5109999999999999</v>
      </c>
      <c r="G23" s="11">
        <v>1.198</v>
      </c>
      <c r="H23" s="11">
        <v>2.9460000000000002</v>
      </c>
      <c r="I23" s="11">
        <v>69</v>
      </c>
      <c r="J23" s="12">
        <f>SUM(E23/I23)*1000</f>
        <v>6.4993276557597497</v>
      </c>
      <c r="K23" s="13"/>
    </row>
    <row r="24" spans="1:12" ht="15.75" customHeight="1" thickBot="1" x14ac:dyDescent="0.3">
      <c r="A24" s="7" t="s">
        <v>23</v>
      </c>
      <c r="B24" s="8">
        <v>13.375</v>
      </c>
      <c r="C24" s="8">
        <v>13.3125</v>
      </c>
      <c r="D24" s="9">
        <f>AVERAGE(B24:C24)</f>
        <v>13.34375</v>
      </c>
      <c r="E24" s="10">
        <f>SUM(18.1875-D24)/18.1875</f>
        <v>0.26632302405498282</v>
      </c>
      <c r="F24" s="11">
        <v>8.1999999999999993</v>
      </c>
      <c r="G24" s="11">
        <v>1.5</v>
      </c>
      <c r="H24" s="11">
        <v>16.8</v>
      </c>
      <c r="I24" s="11">
        <v>849</v>
      </c>
      <c r="J24" s="12">
        <f>SUM(E24/I24)*1000</f>
        <v>0.31369025212601037</v>
      </c>
      <c r="K24" s="13"/>
      <c r="L24" s="14"/>
    </row>
    <row r="25" spans="1:12" thickBot="1" x14ac:dyDescent="0.3">
      <c r="A25" s="7" t="s">
        <v>24</v>
      </c>
      <c r="B25" s="8">
        <v>15.125</v>
      </c>
      <c r="C25" s="8">
        <v>14.875</v>
      </c>
      <c r="D25" s="9">
        <f>AVERAGE(B25:C25)</f>
        <v>15</v>
      </c>
      <c r="E25" s="10">
        <f>SUM(18.1875-D25)/18.1875</f>
        <v>0.17525773195876287</v>
      </c>
      <c r="F25" s="11">
        <v>2.3159999999999998</v>
      </c>
      <c r="G25" s="11">
        <v>1.0620000000000001</v>
      </c>
      <c r="H25" s="11">
        <v>3.1160000000000001</v>
      </c>
      <c r="I25" s="11">
        <v>125</v>
      </c>
      <c r="J25" s="12">
        <f>SUM(E25/I25)*1000</f>
        <v>1.402061855670103</v>
      </c>
      <c r="K25" s="13"/>
      <c r="L25" s="14"/>
    </row>
    <row r="26" spans="1:12" thickBot="1" x14ac:dyDescent="0.3">
      <c r="A26" s="7" t="s">
        <v>10</v>
      </c>
      <c r="B26" s="8">
        <v>18.125</v>
      </c>
      <c r="C26" s="8">
        <v>18.25</v>
      </c>
      <c r="D26" s="9">
        <f>AVERAGE(B26:C26)</f>
        <v>18.1875</v>
      </c>
      <c r="K26" s="13"/>
    </row>
  </sheetData>
  <sortState ref="A1:M26">
    <sortCondition descending="1" ref="E1:E26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Jeremy</cp:lastModifiedBy>
  <dcterms:created xsi:type="dcterms:W3CDTF">2016-02-23T23:04:36Z</dcterms:created>
  <dcterms:modified xsi:type="dcterms:W3CDTF">2016-02-27T22:31:36Z</dcterms:modified>
</cp:coreProperties>
</file>