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emy\Pictures\G&amp;G\muzzle brakes\brak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11" i="1"/>
  <c r="H31" i="1"/>
  <c r="H3" i="1"/>
  <c r="H18" i="1"/>
  <c r="H22" i="1"/>
  <c r="H30" i="1"/>
  <c r="H7" i="1"/>
  <c r="H13" i="1"/>
  <c r="H35" i="1"/>
  <c r="H33" i="1"/>
  <c r="H14" i="1"/>
  <c r="H25" i="1"/>
  <c r="H26" i="1"/>
  <c r="H2" i="1"/>
  <c r="H4" i="1"/>
  <c r="H8" i="1"/>
  <c r="H9" i="1"/>
  <c r="H23" i="1"/>
  <c r="H24" i="1"/>
  <c r="H32" i="1"/>
  <c r="H15" i="1"/>
  <c r="H19" i="1"/>
  <c r="H5" i="1"/>
  <c r="H10" i="1"/>
  <c r="H36" i="1"/>
  <c r="H20" i="1"/>
  <c r="H12" i="1"/>
  <c r="H17" i="1"/>
  <c r="C37" i="1" l="1"/>
  <c r="B37" i="1" s="1"/>
  <c r="L37" i="1" s="1"/>
  <c r="C29" i="1"/>
  <c r="B29" i="1" s="1"/>
  <c r="L29" i="1" s="1"/>
  <c r="I29" i="1" s="1"/>
  <c r="C11" i="1"/>
  <c r="B11" i="1" s="1"/>
  <c r="L11" i="1" s="1"/>
  <c r="I11" i="1" s="1"/>
  <c r="C34" i="1"/>
  <c r="B34" i="1" s="1"/>
  <c r="L34" i="1" s="1"/>
  <c r="I34" i="1" s="1"/>
  <c r="C31" i="1"/>
  <c r="B31" i="1" s="1"/>
  <c r="L31" i="1" s="1"/>
  <c r="I31" i="1" s="1"/>
  <c r="C3" i="1"/>
  <c r="B3" i="1" s="1"/>
  <c r="L3" i="1" s="1"/>
  <c r="I3" i="1" s="1"/>
  <c r="C18" i="1"/>
  <c r="B18" i="1" s="1"/>
  <c r="L18" i="1" s="1"/>
  <c r="I18" i="1" s="1"/>
  <c r="C21" i="1"/>
  <c r="B21" i="1" s="1"/>
  <c r="L21" i="1" s="1"/>
  <c r="I21" i="1" s="1"/>
  <c r="C6" i="1"/>
  <c r="B6" i="1" s="1"/>
  <c r="L6" i="1" s="1"/>
  <c r="I6" i="1" s="1"/>
  <c r="C22" i="1"/>
  <c r="B22" i="1" s="1"/>
  <c r="L22" i="1" s="1"/>
  <c r="I22" i="1" s="1"/>
  <c r="C30" i="1"/>
  <c r="B30" i="1" s="1"/>
  <c r="L30" i="1" s="1"/>
  <c r="I30" i="1" s="1"/>
  <c r="C7" i="1"/>
  <c r="B7" i="1" s="1"/>
  <c r="L7" i="1" s="1"/>
  <c r="I7" i="1" s="1"/>
  <c r="C13" i="1"/>
  <c r="B13" i="1" s="1"/>
  <c r="L13" i="1" s="1"/>
  <c r="I13" i="1" s="1"/>
  <c r="C35" i="1"/>
  <c r="B35" i="1" s="1"/>
  <c r="L35" i="1" s="1"/>
  <c r="I35" i="1" s="1"/>
  <c r="C33" i="1"/>
  <c r="B33" i="1" s="1"/>
  <c r="L33" i="1" s="1"/>
  <c r="I33" i="1" s="1"/>
  <c r="C14" i="1"/>
  <c r="B14" i="1" s="1"/>
  <c r="L14" i="1" s="1"/>
  <c r="I14" i="1" s="1"/>
  <c r="C25" i="1"/>
  <c r="B25" i="1" s="1"/>
  <c r="L25" i="1" s="1"/>
  <c r="I25" i="1" s="1"/>
  <c r="C28" i="1"/>
  <c r="B28" i="1" s="1"/>
  <c r="L28" i="1" s="1"/>
  <c r="I28" i="1" s="1"/>
  <c r="C26" i="1"/>
  <c r="B26" i="1" s="1"/>
  <c r="L26" i="1" s="1"/>
  <c r="I26" i="1" s="1"/>
  <c r="C2" i="1"/>
  <c r="B2" i="1" s="1"/>
  <c r="L2" i="1" s="1"/>
  <c r="I2" i="1" s="1"/>
  <c r="C4" i="1"/>
  <c r="B4" i="1" s="1"/>
  <c r="L4" i="1" s="1"/>
  <c r="I4" i="1" s="1"/>
  <c r="C27" i="1"/>
  <c r="B27" i="1" s="1"/>
  <c r="L27" i="1" s="1"/>
  <c r="I27" i="1" s="1"/>
  <c r="C8" i="1"/>
  <c r="B8" i="1" s="1"/>
  <c r="L8" i="1" s="1"/>
  <c r="I8" i="1" s="1"/>
  <c r="C9" i="1"/>
  <c r="B9" i="1" s="1"/>
  <c r="L9" i="1" s="1"/>
  <c r="I9" i="1" s="1"/>
  <c r="C23" i="1"/>
  <c r="B23" i="1" s="1"/>
  <c r="L23" i="1" s="1"/>
  <c r="I23" i="1" s="1"/>
  <c r="C24" i="1"/>
  <c r="B24" i="1" s="1"/>
  <c r="L24" i="1" s="1"/>
  <c r="I24" i="1" s="1"/>
  <c r="C32" i="1"/>
  <c r="B32" i="1" s="1"/>
  <c r="L32" i="1" s="1"/>
  <c r="I32" i="1" s="1"/>
  <c r="C15" i="1"/>
  <c r="B15" i="1" s="1"/>
  <c r="L15" i="1" s="1"/>
  <c r="I15" i="1" s="1"/>
  <c r="C19" i="1"/>
  <c r="B19" i="1" s="1"/>
  <c r="L19" i="1" s="1"/>
  <c r="I19" i="1" s="1"/>
  <c r="C5" i="1"/>
  <c r="B5" i="1" s="1"/>
  <c r="L5" i="1" s="1"/>
  <c r="I5" i="1" s="1"/>
  <c r="C10" i="1"/>
  <c r="B10" i="1" s="1"/>
  <c r="L10" i="1" s="1"/>
  <c r="I10" i="1" s="1"/>
  <c r="C16" i="1"/>
  <c r="B16" i="1" s="1"/>
  <c r="L16" i="1" s="1"/>
  <c r="I16" i="1" s="1"/>
  <c r="C36" i="1"/>
  <c r="B36" i="1" s="1"/>
  <c r="L36" i="1" s="1"/>
  <c r="I36" i="1" s="1"/>
  <c r="C20" i="1"/>
  <c r="B20" i="1" s="1"/>
  <c r="L20" i="1" s="1"/>
  <c r="I20" i="1" s="1"/>
  <c r="C12" i="1"/>
  <c r="B12" i="1" s="1"/>
  <c r="L12" i="1" s="1"/>
  <c r="I12" i="1" s="1"/>
  <c r="C17" i="1"/>
  <c r="B17" i="1" s="1"/>
  <c r="L17" i="1" s="1"/>
  <c r="I17" i="1" s="1"/>
  <c r="C38" i="1"/>
  <c r="B38" i="1" s="1"/>
  <c r="L38" i="1" s="1"/>
</calcChain>
</file>

<file path=xl/sharedStrings.xml><?xml version="1.0" encoding="utf-8"?>
<sst xmlns="http://schemas.openxmlformats.org/spreadsheetml/2006/main" count="49" uniqueCount="49">
  <si>
    <t>Brake</t>
  </si>
  <si>
    <t>Shot 1</t>
  </si>
  <si>
    <t>Shot 2</t>
  </si>
  <si>
    <t>Average</t>
  </si>
  <si>
    <t>Bare Muzzle</t>
  </si>
  <si>
    <t>A2 Birdcage</t>
  </si>
  <si>
    <t>Liberty Mystic</t>
  </si>
  <si>
    <t>Precision Armament AFAB</t>
  </si>
  <si>
    <t>Precision Armament EFAB</t>
  </si>
  <si>
    <t>Precision Armament M4-72</t>
  </si>
  <si>
    <t>Rainier Arms Mini Comp</t>
  </si>
  <si>
    <t>Spike's Tactical Dynacomp Extreme</t>
  </si>
  <si>
    <t>Strike Industries J-Comp</t>
  </si>
  <si>
    <t>Strike Industries King Comp</t>
  </si>
  <si>
    <t>Troy Claymore</t>
  </si>
  <si>
    <t>VG6 Precision GAMMA</t>
  </si>
  <si>
    <t>Witt Machine Muzzle Rise Eliminator</t>
  </si>
  <si>
    <t>Price</t>
  </si>
  <si>
    <t>Length</t>
  </si>
  <si>
    <t>Diameter</t>
  </si>
  <si>
    <t>Weight</t>
  </si>
  <si>
    <t>Thunder Technologies Heartbreak</t>
  </si>
  <si>
    <t>Manticor Arms NightBrake</t>
  </si>
  <si>
    <t>JP Bennie Cooley Standard</t>
  </si>
  <si>
    <t>Extreme Spread</t>
  </si>
  <si>
    <t>% Reduction</t>
  </si>
  <si>
    <t>TSS Benny Hill Rolling Thunder</t>
  </si>
  <si>
    <t>Precision Armament AFAB-Mini</t>
  </si>
  <si>
    <t>2A Armament T3 Compensator</t>
  </si>
  <si>
    <t>Ares Armor Ares Breath</t>
  </si>
  <si>
    <t>Bird of Prey Compensator</t>
  </si>
  <si>
    <t>CMMG SV Brake</t>
  </si>
  <si>
    <t>DoubleStar BULLSEYE Muzzle Brake</t>
  </si>
  <si>
    <t>Juggernaut JuggerBrake Long Range</t>
  </si>
  <si>
    <t>Juggernaut JuggerBrake Right Hand</t>
  </si>
  <si>
    <t>Lancer Nitrous Compensator</t>
  </si>
  <si>
    <t>Lantac Dragon DGN556B</t>
  </si>
  <si>
    <t>POF Muzzle Brake (P415)</t>
  </si>
  <si>
    <t>Precision Firearms LMD Brake</t>
  </si>
  <si>
    <t>RISE Armament RA-701 Compensator</t>
  </si>
  <si>
    <t>Seekins Precision AR ATC</t>
  </si>
  <si>
    <t>Sektor Defense MCS-4H</t>
  </si>
  <si>
    <t>Smith Enterprises Good Iron Brake</t>
  </si>
  <si>
    <t>Thunder Technologies Standard Brake</t>
  </si>
  <si>
    <t>Houlding Precision HPF-15 Curse</t>
  </si>
  <si>
    <t>Houlding Precision HPF-15 Irish Curse</t>
  </si>
  <si>
    <t>Troy Dual Chamber Muzzle Brake</t>
  </si>
  <si>
    <t>% x100</t>
  </si>
  <si>
    <t>Performance/$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</si>
</sst>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;[Red]0.000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pane ySplit="1" topLeftCell="A13" activePane="bottomLeft" state="frozen"/>
      <selection pane="bottomLeft" activeCell="K33" sqref="K33"/>
    </sheetView>
  </sheetViews>
  <sheetFormatPr defaultRowHeight="15" x14ac:dyDescent="0.25"/>
  <cols>
    <col min="1" max="1" width="36.42578125" style="7" customWidth="1"/>
    <col min="2" max="2" width="17.85546875" style="8" customWidth="1"/>
    <col min="3" max="3" width="13.42578125" style="9" customWidth="1"/>
    <col min="4" max="4" width="10.140625" style="9" customWidth="1"/>
    <col min="5" max="5" width="13.5703125" style="9" customWidth="1"/>
    <col min="6" max="6" width="11.28515625" style="9" customWidth="1"/>
    <col min="7" max="7" width="10" style="10" customWidth="1"/>
    <col min="8" max="8" width="20.7109375" style="11" customWidth="1"/>
    <col min="9" max="9" width="20" style="12" customWidth="1"/>
    <col min="10" max="10" width="10.85546875" style="9" customWidth="1"/>
    <col min="11" max="11" width="11.140625" style="9" customWidth="1"/>
    <col min="12" max="12" width="17.85546875" style="12" hidden="1" customWidth="1"/>
    <col min="13" max="16384" width="9.140625" style="7"/>
  </cols>
  <sheetData>
    <row r="1" spans="1:17" ht="18.75" x14ac:dyDescent="0.3">
      <c r="A1" s="1" t="s">
        <v>0</v>
      </c>
      <c r="B1" s="2" t="s">
        <v>25</v>
      </c>
      <c r="C1" s="3" t="s">
        <v>3</v>
      </c>
      <c r="D1" s="3" t="s">
        <v>18</v>
      </c>
      <c r="E1" s="3" t="s">
        <v>19</v>
      </c>
      <c r="F1" s="3" t="s">
        <v>20</v>
      </c>
      <c r="G1" s="4" t="s">
        <v>17</v>
      </c>
      <c r="H1" s="5" t="s">
        <v>24</v>
      </c>
      <c r="I1" s="6" t="s">
        <v>48</v>
      </c>
      <c r="J1" s="3" t="s">
        <v>1</v>
      </c>
      <c r="K1" s="3" t="s">
        <v>2</v>
      </c>
      <c r="L1" s="6" t="s">
        <v>47</v>
      </c>
    </row>
    <row r="2" spans="1:17" s="1" customFormat="1" ht="18.75" x14ac:dyDescent="0.3">
      <c r="A2" s="7" t="s">
        <v>9</v>
      </c>
      <c r="B2" s="8">
        <f>SUM((8.84375-C2)/8.84375)</f>
        <v>0.73498233215547704</v>
      </c>
      <c r="C2" s="9">
        <f>SUM((J2+K2)/2)</f>
        <v>2.34375</v>
      </c>
      <c r="D2" s="9">
        <v>2.25</v>
      </c>
      <c r="E2" s="9">
        <v>0.875</v>
      </c>
      <c r="F2" s="9">
        <v>2.5499999999999998</v>
      </c>
      <c r="G2" s="10">
        <v>89.99</v>
      </c>
      <c r="H2" s="11">
        <f>SUM(J2-K2)</f>
        <v>0.1875</v>
      </c>
      <c r="I2" s="12">
        <f>SUM(L2/G2)</f>
        <v>0.81673778437101574</v>
      </c>
      <c r="J2" s="9">
        <v>2.4375</v>
      </c>
      <c r="K2" s="9">
        <v>2.25</v>
      </c>
      <c r="L2" s="12">
        <f>SUM(B2*100)</f>
        <v>73.4982332155477</v>
      </c>
      <c r="M2" s="7"/>
      <c r="N2" s="7"/>
      <c r="O2" s="7"/>
      <c r="P2" s="7"/>
      <c r="Q2" s="7"/>
    </row>
    <row r="3" spans="1:17" x14ac:dyDescent="0.25">
      <c r="A3" s="7" t="s">
        <v>32</v>
      </c>
      <c r="B3" s="8">
        <f>SUM((8.84375-C3)/8.84375)</f>
        <v>0.69257950530035339</v>
      </c>
      <c r="C3" s="9">
        <f>SUM((J3+K3)/2)</f>
        <v>2.71875</v>
      </c>
      <c r="D3" s="9">
        <v>2.9</v>
      </c>
      <c r="E3" s="9">
        <v>1</v>
      </c>
      <c r="F3" s="9">
        <v>4.875</v>
      </c>
      <c r="G3" s="10">
        <v>179.99</v>
      </c>
      <c r="H3" s="11">
        <f>SUM(J3-K3)</f>
        <v>6.25E-2</v>
      </c>
      <c r="I3" s="12">
        <f>SUM(L3/G3)</f>
        <v>0.38478776893180366</v>
      </c>
      <c r="J3" s="9">
        <v>2.75</v>
      </c>
      <c r="K3" s="9">
        <v>2.6875</v>
      </c>
      <c r="L3" s="12">
        <f>SUM(B3*100)</f>
        <v>69.257950530035345</v>
      </c>
    </row>
    <row r="4" spans="1:17" x14ac:dyDescent="0.25">
      <c r="A4" s="7" t="s">
        <v>38</v>
      </c>
      <c r="B4" s="8">
        <f>SUM((8.84375-C4)/8.84375)</f>
        <v>0.68904593639575973</v>
      </c>
      <c r="C4" s="9">
        <f>SUM((J4+K4)/2)</f>
        <v>2.75</v>
      </c>
      <c r="D4" s="9">
        <v>2.0299999999999998</v>
      </c>
      <c r="E4" s="9">
        <v>0.99</v>
      </c>
      <c r="F4" s="9">
        <v>3.26</v>
      </c>
      <c r="G4" s="10">
        <v>95</v>
      </c>
      <c r="H4" s="11">
        <f>SUM(J4-K4)</f>
        <v>0.125</v>
      </c>
      <c r="I4" s="12">
        <f>SUM(L4/G4)</f>
        <v>0.72531151199553656</v>
      </c>
      <c r="J4" s="9">
        <v>2.8125</v>
      </c>
      <c r="K4" s="9">
        <v>2.6875</v>
      </c>
      <c r="L4" s="12">
        <f>SUM(B4*100)</f>
        <v>68.904593639575978</v>
      </c>
    </row>
    <row r="5" spans="1:17" x14ac:dyDescent="0.25">
      <c r="A5" s="7" t="s">
        <v>43</v>
      </c>
      <c r="B5" s="8">
        <f>SUM((8.84375-C5)/8.84375)</f>
        <v>0.67491166077738518</v>
      </c>
      <c r="C5" s="9">
        <f>SUM((J5+K5)/2)</f>
        <v>2.875</v>
      </c>
      <c r="D5" s="9">
        <v>2.2000000000000002</v>
      </c>
      <c r="E5" s="9">
        <v>0.877</v>
      </c>
      <c r="F5" s="9">
        <v>2.6349999999999998</v>
      </c>
      <c r="G5" s="10">
        <v>49.99</v>
      </c>
      <c r="H5" s="11">
        <f>SUM(J5-K5)</f>
        <v>0.375</v>
      </c>
      <c r="I5" s="12">
        <f>SUM(L5/G5)</f>
        <v>1.3500933402228148</v>
      </c>
      <c r="J5" s="9">
        <v>3.0625</v>
      </c>
      <c r="K5" s="9">
        <v>2.6875</v>
      </c>
      <c r="L5" s="12">
        <f>SUM(B5*100)</f>
        <v>67.491166077738512</v>
      </c>
    </row>
    <row r="6" spans="1:17" x14ac:dyDescent="0.25">
      <c r="A6" s="7" t="s">
        <v>23</v>
      </c>
      <c r="B6" s="8">
        <f>SUM((8.84375-C6)/8.84375)</f>
        <v>0.66784452296819785</v>
      </c>
      <c r="C6" s="9">
        <f>SUM((J6+K6)/2)</f>
        <v>2.9375</v>
      </c>
      <c r="D6" s="9">
        <v>2.31</v>
      </c>
      <c r="E6" s="9">
        <v>1</v>
      </c>
      <c r="F6" s="9">
        <v>3.6019999999999999</v>
      </c>
      <c r="G6" s="10">
        <v>89.95</v>
      </c>
      <c r="H6" s="9">
        <v>0.125</v>
      </c>
      <c r="I6" s="12">
        <f>SUM(L6/G6)</f>
        <v>0.74246194882512262</v>
      </c>
      <c r="J6" s="9">
        <v>2.875</v>
      </c>
      <c r="K6" s="9">
        <v>3</v>
      </c>
      <c r="L6" s="12">
        <f>SUM(B6*100)</f>
        <v>66.784452296819779</v>
      </c>
    </row>
    <row r="7" spans="1:17" x14ac:dyDescent="0.25">
      <c r="A7" s="7" t="s">
        <v>35</v>
      </c>
      <c r="B7" s="8">
        <f>SUM((8.84375-C7)/8.84375)</f>
        <v>0.66431095406360419</v>
      </c>
      <c r="C7" s="9">
        <f>SUM((J7+K7)/2)</f>
        <v>2.96875</v>
      </c>
      <c r="D7" s="9">
        <v>2.88</v>
      </c>
      <c r="E7" s="9">
        <v>0.99</v>
      </c>
      <c r="F7" s="9">
        <v>5.125</v>
      </c>
      <c r="G7" s="10">
        <v>89.99</v>
      </c>
      <c r="H7" s="11">
        <f>SUM(J7-K7)</f>
        <v>6.25E-2</v>
      </c>
      <c r="I7" s="12">
        <f>SUM(L7/G7)</f>
        <v>0.73820530510457183</v>
      </c>
      <c r="J7" s="9">
        <v>3</v>
      </c>
      <c r="K7" s="9">
        <v>2.9375</v>
      </c>
      <c r="L7" s="12">
        <f>SUM(B7*100)</f>
        <v>66.431095406360413</v>
      </c>
    </row>
    <row r="8" spans="1:17" x14ac:dyDescent="0.25">
      <c r="A8" s="7" t="s">
        <v>39</v>
      </c>
      <c r="B8" s="8">
        <f>SUM((8.84375-C8)/8.84375)</f>
        <v>0.66077738515901063</v>
      </c>
      <c r="C8" s="9">
        <f>SUM((J8+K8)/2)</f>
        <v>3</v>
      </c>
      <c r="D8" s="9">
        <v>2.5539999999999998</v>
      </c>
      <c r="E8" s="9">
        <v>0.877</v>
      </c>
      <c r="F8" s="9">
        <v>3.4580000000000002</v>
      </c>
      <c r="G8" s="10">
        <v>129</v>
      </c>
      <c r="H8" s="11">
        <f>SUM(J8-K8)</f>
        <v>0.125</v>
      </c>
      <c r="I8" s="12">
        <f>SUM(L8/G8)</f>
        <v>0.51223053113101602</v>
      </c>
      <c r="J8" s="9">
        <v>3.0625</v>
      </c>
      <c r="K8" s="9">
        <v>2.9375</v>
      </c>
      <c r="L8" s="12">
        <f>SUM(B8*100)</f>
        <v>66.077738515901061</v>
      </c>
    </row>
    <row r="9" spans="1:17" x14ac:dyDescent="0.25">
      <c r="A9" s="7" t="s">
        <v>40</v>
      </c>
      <c r="B9" s="8">
        <f>SUM((8.84375-C9)/8.84375)</f>
        <v>0.65724381625441697</v>
      </c>
      <c r="C9" s="9">
        <f>SUM((J9+K9)/2)</f>
        <v>3.03125</v>
      </c>
      <c r="D9" s="9">
        <v>2.4300000000000002</v>
      </c>
      <c r="E9" s="9">
        <v>0.94799999999999995</v>
      </c>
      <c r="F9" s="9">
        <v>3.51</v>
      </c>
      <c r="G9" s="10">
        <v>129</v>
      </c>
      <c r="H9" s="11">
        <f>SUM(J9-K9)</f>
        <v>0.1875</v>
      </c>
      <c r="I9" s="12">
        <f>SUM(L9/G9)</f>
        <v>0.50949133042978056</v>
      </c>
      <c r="J9" s="9">
        <v>3.125</v>
      </c>
      <c r="K9" s="9">
        <v>2.9375</v>
      </c>
      <c r="L9" s="12">
        <f>SUM(B9*100)</f>
        <v>65.724381625441694</v>
      </c>
    </row>
    <row r="10" spans="1:17" x14ac:dyDescent="0.25">
      <c r="A10" s="7" t="s">
        <v>21</v>
      </c>
      <c r="B10" s="8">
        <f>SUM((8.84375-C10)/8.84375)</f>
        <v>0.65724381625441697</v>
      </c>
      <c r="C10" s="9">
        <f>SUM((J10+K10)/2)</f>
        <v>3.03125</v>
      </c>
      <c r="D10" s="9">
        <v>2.2000000000000002</v>
      </c>
      <c r="E10" s="9">
        <v>0.877</v>
      </c>
      <c r="F10" s="9">
        <v>2.5670000000000002</v>
      </c>
      <c r="G10" s="10">
        <v>59.99</v>
      </c>
      <c r="H10" s="11">
        <f>SUM(J10-K10)</f>
        <v>0.3125</v>
      </c>
      <c r="I10" s="12">
        <f>SUM(L10/G10)</f>
        <v>1.0955889585837921</v>
      </c>
      <c r="J10" s="9">
        <v>3.1875</v>
      </c>
      <c r="K10" s="9">
        <v>2.875</v>
      </c>
      <c r="L10" s="12">
        <f>SUM(B10*100)</f>
        <v>65.724381625441694</v>
      </c>
    </row>
    <row r="11" spans="1:17" x14ac:dyDescent="0.25">
      <c r="A11" s="7" t="s">
        <v>29</v>
      </c>
      <c r="B11" s="8">
        <f>SUM((8.84375-C11)/8.84375)</f>
        <v>0.63957597173144876</v>
      </c>
      <c r="C11" s="9">
        <f>SUM((J11+K11)/2)</f>
        <v>3.1875</v>
      </c>
      <c r="D11" s="9">
        <v>6.375</v>
      </c>
      <c r="E11" s="9">
        <v>1.9</v>
      </c>
      <c r="F11" s="9">
        <v>25</v>
      </c>
      <c r="G11" s="10">
        <v>150</v>
      </c>
      <c r="H11" s="11">
        <f>SUM(J11-K11)</f>
        <v>0</v>
      </c>
      <c r="I11" s="12">
        <f>SUM(L11/G11)</f>
        <v>0.42638398115429915</v>
      </c>
      <c r="J11" s="9">
        <v>3.1875</v>
      </c>
      <c r="K11" s="9">
        <v>3.1875</v>
      </c>
      <c r="L11" s="12">
        <f>SUM(B11*100)</f>
        <v>63.957597173144876</v>
      </c>
    </row>
    <row r="12" spans="1:17" x14ac:dyDescent="0.25">
      <c r="A12" s="7" t="s">
        <v>15</v>
      </c>
      <c r="B12" s="8">
        <f>SUM((8.84375-C12)/8.84375)</f>
        <v>0.63957597173144876</v>
      </c>
      <c r="C12" s="9">
        <f>SUM((J12+K12)/2)</f>
        <v>3.1875</v>
      </c>
      <c r="D12" s="9">
        <v>1.75</v>
      </c>
      <c r="E12" s="9">
        <v>0.86599999999999999</v>
      </c>
      <c r="F12" s="9">
        <v>2.06</v>
      </c>
      <c r="G12" s="10">
        <v>89.99</v>
      </c>
      <c r="H12" s="11">
        <f>SUM(J12-K12)</f>
        <v>0</v>
      </c>
      <c r="I12" s="12">
        <f>SUM(L12/G12)</f>
        <v>0.71071893736131664</v>
      </c>
      <c r="J12" s="9">
        <v>3.1875</v>
      </c>
      <c r="K12" s="9">
        <v>3.1875</v>
      </c>
      <c r="L12" s="12">
        <f>SUM(B12*100)</f>
        <v>63.957597173144876</v>
      </c>
    </row>
    <row r="13" spans="1:17" x14ac:dyDescent="0.25">
      <c r="A13" s="7" t="s">
        <v>36</v>
      </c>
      <c r="B13" s="8">
        <f>SUM((8.84375-C13)/8.84375)</f>
        <v>0.62544169611307421</v>
      </c>
      <c r="C13" s="9">
        <f>SUM((J13+K13)/2)</f>
        <v>3.3125</v>
      </c>
      <c r="D13" s="9">
        <v>2.5739999999999998</v>
      </c>
      <c r="E13" s="9">
        <v>0.86299999999999999</v>
      </c>
      <c r="F13" s="9">
        <v>3.1539999999999999</v>
      </c>
      <c r="G13" s="10">
        <v>140</v>
      </c>
      <c r="H13" s="11">
        <f>SUM(J13-K13)</f>
        <v>0</v>
      </c>
      <c r="I13" s="12">
        <f>SUM(L13/G13)</f>
        <v>0.4467440686521959</v>
      </c>
      <c r="J13" s="9">
        <v>3.3125</v>
      </c>
      <c r="K13" s="9">
        <v>3.3125</v>
      </c>
      <c r="L13" s="12">
        <f>SUM(B13*100)</f>
        <v>62.544169611307424</v>
      </c>
    </row>
    <row r="14" spans="1:17" x14ac:dyDescent="0.25">
      <c r="A14" s="7" t="s">
        <v>37</v>
      </c>
      <c r="B14" s="8">
        <f>SUM((8.84375-C14)/8.84375)</f>
        <v>0.62544169611307421</v>
      </c>
      <c r="C14" s="9">
        <f>SUM((J14+K14)/2)</f>
        <v>3.3125</v>
      </c>
      <c r="D14" s="9">
        <v>2.2000000000000002</v>
      </c>
      <c r="E14" s="9">
        <v>0.86199999999999999</v>
      </c>
      <c r="F14" s="9">
        <v>2.9039999999999999</v>
      </c>
      <c r="G14" s="10">
        <v>57.99</v>
      </c>
      <c r="H14" s="11">
        <f>SUM(J14-K14)</f>
        <v>0</v>
      </c>
      <c r="I14" s="12">
        <f>SUM(L14/G14)</f>
        <v>1.078533706006336</v>
      </c>
      <c r="J14" s="9">
        <v>3.3125</v>
      </c>
      <c r="K14" s="9">
        <v>3.3125</v>
      </c>
      <c r="L14" s="12">
        <f>SUM(B14*100)</f>
        <v>62.544169611307424</v>
      </c>
    </row>
    <row r="15" spans="1:17" x14ac:dyDescent="0.25">
      <c r="A15" s="7" t="s">
        <v>12</v>
      </c>
      <c r="B15" s="8">
        <f>SUM((8.84375-C15)/8.84375)</f>
        <v>0.62190812720848054</v>
      </c>
      <c r="C15" s="9">
        <f>SUM((J15+K15)/2)</f>
        <v>3.34375</v>
      </c>
      <c r="D15" s="9">
        <v>2.44</v>
      </c>
      <c r="E15" s="9">
        <v>0.86</v>
      </c>
      <c r="F15" s="9">
        <v>2.98</v>
      </c>
      <c r="G15" s="10">
        <v>29.95</v>
      </c>
      <c r="H15" s="11">
        <f>SUM(J15-K15)</f>
        <v>0.1875</v>
      </c>
      <c r="I15" s="12">
        <f>SUM(L15/G15)</f>
        <v>2.0764879038680486</v>
      </c>
      <c r="J15" s="9">
        <v>3.4375</v>
      </c>
      <c r="K15" s="9">
        <v>3.25</v>
      </c>
      <c r="L15" s="12">
        <f>SUM(B15*100)</f>
        <v>62.190812720848058</v>
      </c>
    </row>
    <row r="16" spans="1:17" x14ac:dyDescent="0.25">
      <c r="A16" s="7" t="s">
        <v>26</v>
      </c>
      <c r="B16" s="8">
        <f>SUM((8.84375-C16)/8.84375)</f>
        <v>0.62190812720848054</v>
      </c>
      <c r="C16" s="9">
        <f>SUM((J16+K16)/2)</f>
        <v>3.34375</v>
      </c>
      <c r="D16" s="9">
        <v>3.5</v>
      </c>
      <c r="E16" s="9">
        <v>0.998</v>
      </c>
      <c r="F16" s="9">
        <v>6.25</v>
      </c>
      <c r="G16" s="10">
        <v>98.99</v>
      </c>
      <c r="H16" s="9">
        <v>0.1875</v>
      </c>
      <c r="I16" s="12">
        <f>SUM(L16/G16)</f>
        <v>0.62825348743153919</v>
      </c>
      <c r="J16" s="9">
        <v>3.25</v>
      </c>
      <c r="K16" s="9">
        <v>3.4375</v>
      </c>
      <c r="L16" s="12">
        <f>SUM(B16*100)</f>
        <v>62.190812720848058</v>
      </c>
    </row>
    <row r="17" spans="1:17" x14ac:dyDescent="0.25">
      <c r="A17" s="7" t="s">
        <v>16</v>
      </c>
      <c r="B17" s="8">
        <f>SUM((8.84375-C17)/8.84375)</f>
        <v>0.61837455830388688</v>
      </c>
      <c r="C17" s="9">
        <f>SUM((J17+K17)/2)</f>
        <v>3.375</v>
      </c>
      <c r="D17" s="9">
        <v>2.2250000000000001</v>
      </c>
      <c r="E17" s="9">
        <v>0.95</v>
      </c>
      <c r="F17" s="9">
        <v>2.6019999999999999</v>
      </c>
      <c r="G17" s="10">
        <v>89</v>
      </c>
      <c r="H17" s="11">
        <f>SUM(J17-K17)</f>
        <v>0.125</v>
      </c>
      <c r="I17" s="12">
        <f>SUM(L17/G17)</f>
        <v>0.69480287449874933</v>
      </c>
      <c r="J17" s="9">
        <v>3.4375</v>
      </c>
      <c r="K17" s="9">
        <v>3.3125</v>
      </c>
      <c r="L17" s="12">
        <f>SUM(B17*100)</f>
        <v>61.837455830388691</v>
      </c>
    </row>
    <row r="18" spans="1:17" x14ac:dyDescent="0.25">
      <c r="A18" s="7" t="s">
        <v>44</v>
      </c>
      <c r="B18" s="8">
        <f>SUM((8.84375-C18)/8.84375)</f>
        <v>0.61130742049469966</v>
      </c>
      <c r="C18" s="9">
        <f>SUM((J18+K18)/2)</f>
        <v>3.4375</v>
      </c>
      <c r="D18" s="9">
        <v>2.95</v>
      </c>
      <c r="E18" s="9">
        <v>0.97499999999999998</v>
      </c>
      <c r="F18" s="9">
        <v>4.75</v>
      </c>
      <c r="G18" s="10">
        <v>125</v>
      </c>
      <c r="H18" s="11">
        <f>SUM(J18-K18)</f>
        <v>0</v>
      </c>
      <c r="I18" s="12">
        <f>SUM(L18/G18)</f>
        <v>0.48904593639575972</v>
      </c>
      <c r="J18" s="9">
        <v>3.4375</v>
      </c>
      <c r="K18" s="9">
        <v>3.4375</v>
      </c>
      <c r="L18" s="12">
        <f>SUM(B18*100)</f>
        <v>61.130742049469966</v>
      </c>
    </row>
    <row r="19" spans="1:17" x14ac:dyDescent="0.25">
      <c r="A19" s="7" t="s">
        <v>13</v>
      </c>
      <c r="B19" s="8">
        <f>SUM((8.84375-C19)/8.84375)</f>
        <v>0.60424028268551233</v>
      </c>
      <c r="C19" s="9">
        <f>SUM((J19+K19)/2)</f>
        <v>3.5</v>
      </c>
      <c r="D19" s="9">
        <v>2.613</v>
      </c>
      <c r="E19" s="9">
        <v>0.97</v>
      </c>
      <c r="F19" s="9">
        <v>3.875</v>
      </c>
      <c r="G19" s="10">
        <v>44.95</v>
      </c>
      <c r="H19" s="11">
        <f>SUM(J19-K19)</f>
        <v>0</v>
      </c>
      <c r="I19" s="12">
        <f>SUM(L19/G19)</f>
        <v>1.3442497946285035</v>
      </c>
      <c r="J19" s="9">
        <v>3.5</v>
      </c>
      <c r="K19" s="9">
        <v>3.5</v>
      </c>
      <c r="L19" s="12">
        <f>SUM(B19*100)</f>
        <v>60.424028268551233</v>
      </c>
    </row>
    <row r="20" spans="1:17" x14ac:dyDescent="0.25">
      <c r="A20" s="7" t="s">
        <v>46</v>
      </c>
      <c r="B20" s="8">
        <f>SUM((8.84375-C20)/8.84375)</f>
        <v>0.59010600706713778</v>
      </c>
      <c r="C20" s="9">
        <f>SUM((J20+K20)/2)</f>
        <v>3.625</v>
      </c>
      <c r="D20" s="9">
        <v>2.5299999999999998</v>
      </c>
      <c r="E20" s="9">
        <v>0.80800000000000005</v>
      </c>
      <c r="F20" s="9">
        <v>3.4670000000000001</v>
      </c>
      <c r="G20" s="10">
        <v>59</v>
      </c>
      <c r="H20" s="11">
        <f>SUM(J20-K20)</f>
        <v>0</v>
      </c>
      <c r="I20" s="12">
        <f>SUM(L20/G20)</f>
        <v>1.0001796729951489</v>
      </c>
      <c r="J20" s="9">
        <v>3.625</v>
      </c>
      <c r="K20" s="9">
        <v>3.625</v>
      </c>
      <c r="L20" s="12">
        <f>SUM(B20*100)</f>
        <v>59.010600706713781</v>
      </c>
    </row>
    <row r="21" spans="1:17" x14ac:dyDescent="0.25">
      <c r="A21" s="7" t="s">
        <v>45</v>
      </c>
      <c r="B21" s="8">
        <f>SUM((8.84375-C21)/8.84375)</f>
        <v>0.57597173144876324</v>
      </c>
      <c r="C21" s="9">
        <f>SUM((J21+K21)/2)</f>
        <v>3.75</v>
      </c>
      <c r="D21" s="9">
        <v>1.946</v>
      </c>
      <c r="E21" s="9">
        <v>0.97499999999999998</v>
      </c>
      <c r="F21" s="9">
        <v>2.6280000000000001</v>
      </c>
      <c r="G21" s="10">
        <v>100</v>
      </c>
      <c r="H21" s="9">
        <v>0.125</v>
      </c>
      <c r="I21" s="12">
        <f>SUM(L21/G21)</f>
        <v>0.57597173144876324</v>
      </c>
      <c r="J21" s="9">
        <v>3.6875</v>
      </c>
      <c r="K21" s="9">
        <v>3.8125</v>
      </c>
      <c r="L21" s="12">
        <f>SUM(B21*100)</f>
        <v>57.597173144876322</v>
      </c>
    </row>
    <row r="22" spans="1:17" x14ac:dyDescent="0.25">
      <c r="A22" s="7" t="s">
        <v>33</v>
      </c>
      <c r="B22" s="8">
        <f>SUM((8.84375-C22)/8.84375)</f>
        <v>0.57597173144876324</v>
      </c>
      <c r="C22" s="9">
        <f>SUM((J22+K22)/2)</f>
        <v>3.75</v>
      </c>
      <c r="D22" s="9">
        <v>3.1</v>
      </c>
      <c r="E22" s="9">
        <v>1.1100000000000001</v>
      </c>
      <c r="F22" s="9">
        <v>1.964</v>
      </c>
      <c r="G22" s="10">
        <v>99</v>
      </c>
      <c r="H22" s="11">
        <f>SUM(J22-K22)</f>
        <v>0.25</v>
      </c>
      <c r="I22" s="12">
        <f>SUM(L22/G22)</f>
        <v>0.58178962772602349</v>
      </c>
      <c r="J22" s="9">
        <v>3.875</v>
      </c>
      <c r="K22" s="9">
        <v>3.625</v>
      </c>
      <c r="L22" s="12">
        <f>SUM(B22*100)</f>
        <v>57.597173144876322</v>
      </c>
    </row>
    <row r="23" spans="1:17" x14ac:dyDescent="0.25">
      <c r="A23" s="7" t="s">
        <v>41</v>
      </c>
      <c r="B23" s="8">
        <f>SUM((8.84375-C23)/8.84375)</f>
        <v>0.54770318021201414</v>
      </c>
      <c r="C23" s="9">
        <f>SUM((J23+K23)/2)</f>
        <v>4</v>
      </c>
      <c r="D23" s="9">
        <v>2</v>
      </c>
      <c r="E23" s="9">
        <v>0.8</v>
      </c>
      <c r="F23" s="9">
        <v>2.2210000000000001</v>
      </c>
      <c r="G23" s="10">
        <v>129.99</v>
      </c>
      <c r="H23" s="11">
        <f>SUM(J23-K23)</f>
        <v>0.125</v>
      </c>
      <c r="I23" s="12">
        <f>SUM(L23/G23)</f>
        <v>0.4213425495899793</v>
      </c>
      <c r="J23" s="9">
        <v>4.0625</v>
      </c>
      <c r="K23" s="9">
        <v>3.9375</v>
      </c>
      <c r="L23" s="12">
        <f>SUM(B23*100)</f>
        <v>54.770318021201412</v>
      </c>
    </row>
    <row r="24" spans="1:17" x14ac:dyDescent="0.25">
      <c r="A24" s="7" t="s">
        <v>42</v>
      </c>
      <c r="B24" s="8">
        <f>SUM((8.84375-C24)/8.84375)</f>
        <v>0.52650176678445226</v>
      </c>
      <c r="C24" s="9">
        <f>SUM((J24+K24)/2)</f>
        <v>4.1875</v>
      </c>
      <c r="D24" s="9">
        <v>2.3540000000000001</v>
      </c>
      <c r="E24" s="9">
        <v>0.86199999999999999</v>
      </c>
      <c r="F24" s="9">
        <v>3.6459999999999999</v>
      </c>
      <c r="G24" s="10">
        <v>90</v>
      </c>
      <c r="H24" s="11">
        <f>SUM(J24-K24)</f>
        <v>0.125</v>
      </c>
      <c r="I24" s="12">
        <f>SUM(L24/G24)</f>
        <v>0.5850019630938359</v>
      </c>
      <c r="J24" s="9">
        <v>4.25</v>
      </c>
      <c r="K24" s="9">
        <v>4.125</v>
      </c>
      <c r="L24" s="12">
        <f>SUM(B24*100)</f>
        <v>52.650176678445227</v>
      </c>
    </row>
    <row r="25" spans="1:17" x14ac:dyDescent="0.25">
      <c r="A25" s="7" t="s">
        <v>27</v>
      </c>
      <c r="B25" s="8">
        <f>SUM((8.84375-C25)/8.84375)</f>
        <v>0.51943462897526504</v>
      </c>
      <c r="C25" s="9">
        <f>SUM((J25+K25)/2)</f>
        <v>4.25</v>
      </c>
      <c r="D25" s="9">
        <v>2.2250000000000001</v>
      </c>
      <c r="E25" s="9">
        <v>0.86499999999999999</v>
      </c>
      <c r="F25" s="9">
        <v>3</v>
      </c>
      <c r="G25" s="10">
        <v>109.95</v>
      </c>
      <c r="H25" s="11">
        <f>SUM(J25-K25)</f>
        <v>0.125</v>
      </c>
      <c r="I25" s="12">
        <f>SUM(L25/G25)</f>
        <v>0.47242803908618919</v>
      </c>
      <c r="J25" s="9">
        <v>4.3125</v>
      </c>
      <c r="K25" s="9">
        <v>4.1875</v>
      </c>
      <c r="L25" s="12">
        <f>SUM(B25*100)</f>
        <v>51.943462897526501</v>
      </c>
    </row>
    <row r="26" spans="1:17" x14ac:dyDescent="0.25">
      <c r="A26" s="7" t="s">
        <v>8</v>
      </c>
      <c r="B26" s="8">
        <f>SUM((8.84375-C26)/8.84375)</f>
        <v>0.51590106007067138</v>
      </c>
      <c r="C26" s="9">
        <f>SUM((J26+K26)/2)</f>
        <v>4.28125</v>
      </c>
      <c r="D26" s="9">
        <v>2.4300000000000002</v>
      </c>
      <c r="E26" s="9">
        <v>0.9</v>
      </c>
      <c r="F26" s="9">
        <v>3.5139999999999998</v>
      </c>
      <c r="G26" s="10">
        <v>159.94999999999999</v>
      </c>
      <c r="H26" s="11">
        <f>SUM(J26-K26)</f>
        <v>0.1875</v>
      </c>
      <c r="I26" s="12">
        <f>SUM(L26/G26)</f>
        <v>0.3225389559679096</v>
      </c>
      <c r="J26" s="9">
        <v>4.375</v>
      </c>
      <c r="K26" s="9">
        <v>4.1875</v>
      </c>
      <c r="L26" s="12">
        <f>SUM(B26*100)</f>
        <v>51.590106007067135</v>
      </c>
    </row>
    <row r="27" spans="1:17" x14ac:dyDescent="0.25">
      <c r="A27" s="7" t="s">
        <v>10</v>
      </c>
      <c r="B27" s="8">
        <f>SUM((8.84375-C27)/8.84375)</f>
        <v>0.49469964664310956</v>
      </c>
      <c r="C27" s="9">
        <f>SUM((J27+K27)/2)</f>
        <v>4.46875</v>
      </c>
      <c r="D27" s="9">
        <v>1.44</v>
      </c>
      <c r="E27" s="9">
        <v>0.86</v>
      </c>
      <c r="F27" s="9">
        <v>1.46</v>
      </c>
      <c r="G27" s="10">
        <v>55</v>
      </c>
      <c r="H27" s="9">
        <v>6.25E-2</v>
      </c>
      <c r="I27" s="12">
        <f>SUM(L27/G27)</f>
        <v>0.89945390298747196</v>
      </c>
      <c r="J27" s="9">
        <v>4.4375</v>
      </c>
      <c r="K27" s="9">
        <v>4.5</v>
      </c>
      <c r="L27" s="12">
        <f>SUM(B27*100)</f>
        <v>49.469964664310957</v>
      </c>
    </row>
    <row r="28" spans="1:17" x14ac:dyDescent="0.25">
      <c r="A28" s="7" t="s">
        <v>7</v>
      </c>
      <c r="B28" s="8">
        <f>SUM((8.84375-C28)/8.84375)</f>
        <v>0.49116607773851589</v>
      </c>
      <c r="C28" s="9">
        <f>SUM((J28+K28)/2)</f>
        <v>4.5</v>
      </c>
      <c r="D28" s="9">
        <v>2.23</v>
      </c>
      <c r="E28" s="9">
        <v>0.86599999999999999</v>
      </c>
      <c r="F28" s="9">
        <v>2.9950000000000001</v>
      </c>
      <c r="G28" s="10">
        <v>109.95</v>
      </c>
      <c r="H28" s="9">
        <v>0.125</v>
      </c>
      <c r="I28" s="12">
        <f>SUM(L28/G28)</f>
        <v>0.44671766961211085</v>
      </c>
      <c r="J28" s="9">
        <v>4.4375</v>
      </c>
      <c r="K28" s="9">
        <v>4.5625</v>
      </c>
      <c r="L28" s="12">
        <f>SUM(B28*100)</f>
        <v>49.116607773851591</v>
      </c>
    </row>
    <row r="29" spans="1:17" ht="18.75" x14ac:dyDescent="0.3">
      <c r="A29" s="7" t="s">
        <v>28</v>
      </c>
      <c r="B29" s="8">
        <f>SUM((8.84375-C29)/8.84375)</f>
        <v>0.47703180212014135</v>
      </c>
      <c r="C29" s="9">
        <f>SUM((J29+K29)/2)</f>
        <v>4.625</v>
      </c>
      <c r="D29" s="9">
        <v>2.12</v>
      </c>
      <c r="E29" s="9">
        <v>0.86</v>
      </c>
      <c r="F29" s="9">
        <v>2.5579999999999998</v>
      </c>
      <c r="G29" s="10">
        <v>75</v>
      </c>
      <c r="H29" s="9">
        <v>0.125</v>
      </c>
      <c r="I29" s="12">
        <f>SUM(L29/G29)</f>
        <v>0.63604240282685509</v>
      </c>
      <c r="J29" s="9">
        <v>4.5625</v>
      </c>
      <c r="K29" s="9">
        <v>4.6875</v>
      </c>
      <c r="L29" s="12">
        <f>SUM(B29*100)</f>
        <v>47.703180212014132</v>
      </c>
      <c r="M29" s="1"/>
      <c r="N29" s="1"/>
      <c r="O29" s="1"/>
      <c r="P29" s="1"/>
      <c r="Q29" s="1"/>
    </row>
    <row r="30" spans="1:17" x14ac:dyDescent="0.25">
      <c r="A30" s="7" t="s">
        <v>34</v>
      </c>
      <c r="B30" s="8">
        <f>SUM((8.84375-C30)/8.84375)</f>
        <v>0.46643109540636041</v>
      </c>
      <c r="C30" s="9">
        <f>SUM((J30+K30)/2)</f>
        <v>4.71875</v>
      </c>
      <c r="D30" s="9">
        <v>3.1</v>
      </c>
      <c r="E30" s="9">
        <v>1.1100000000000001</v>
      </c>
      <c r="F30" s="9">
        <v>2.1</v>
      </c>
      <c r="G30" s="10">
        <v>99</v>
      </c>
      <c r="H30" s="11">
        <f>SUM(J30-K30)</f>
        <v>6.25E-2</v>
      </c>
      <c r="I30" s="12">
        <f>SUM(L30/G30)</f>
        <v>0.47114252061248524</v>
      </c>
      <c r="J30" s="9">
        <v>4.75</v>
      </c>
      <c r="K30" s="9">
        <v>4.6875</v>
      </c>
      <c r="L30" s="12">
        <f>SUM(B30*100)</f>
        <v>46.64310954063604</v>
      </c>
    </row>
    <row r="31" spans="1:17" x14ac:dyDescent="0.25">
      <c r="A31" s="7" t="s">
        <v>31</v>
      </c>
      <c r="B31" s="8">
        <f>SUM((8.84375-C31)/8.84375)</f>
        <v>0.45936395759717313</v>
      </c>
      <c r="C31" s="9">
        <f>SUM((J31+K31)/2)</f>
        <v>4.78125</v>
      </c>
      <c r="D31" s="9">
        <v>2.125</v>
      </c>
      <c r="E31" s="9">
        <v>0.87</v>
      </c>
      <c r="F31" s="9">
        <v>2.7290000000000001</v>
      </c>
      <c r="G31" s="10">
        <v>64.95</v>
      </c>
      <c r="H31" s="11">
        <f>SUM(J31-K31)</f>
        <v>6.25E-2</v>
      </c>
      <c r="I31" s="12">
        <f>SUM(L31/G31)</f>
        <v>0.70725782539980464</v>
      </c>
      <c r="J31" s="9">
        <v>4.8125</v>
      </c>
      <c r="K31" s="9">
        <v>4.75</v>
      </c>
      <c r="L31" s="12">
        <f>SUM(B31*100)</f>
        <v>45.936395759717314</v>
      </c>
    </row>
    <row r="32" spans="1:17" x14ac:dyDescent="0.25">
      <c r="A32" s="7" t="s">
        <v>11</v>
      </c>
      <c r="B32" s="8">
        <f>SUM((8.84375-C32)/8.84375)</f>
        <v>0.44876325088339225</v>
      </c>
      <c r="C32" s="9">
        <f>SUM((J32+K32)/2)</f>
        <v>4.875</v>
      </c>
      <c r="D32" s="9">
        <v>2.254</v>
      </c>
      <c r="E32" s="9">
        <v>0.87</v>
      </c>
      <c r="F32" s="9">
        <v>3.052</v>
      </c>
      <c r="G32" s="10">
        <v>89.95</v>
      </c>
      <c r="H32" s="11">
        <f>SUM(J32-K32)</f>
        <v>0</v>
      </c>
      <c r="I32" s="12">
        <f>SUM(L32/G32)</f>
        <v>0.49890300264968562</v>
      </c>
      <c r="J32" s="9">
        <v>4.875</v>
      </c>
      <c r="K32" s="9">
        <v>4.875</v>
      </c>
      <c r="L32" s="12">
        <f>SUM(B32*100)</f>
        <v>44.876325088339222</v>
      </c>
    </row>
    <row r="33" spans="1:12" x14ac:dyDescent="0.25">
      <c r="A33" s="7" t="s">
        <v>22</v>
      </c>
      <c r="B33" s="8">
        <f>SUM((8.84375-C33)/8.84375)</f>
        <v>0.43816254416961131</v>
      </c>
      <c r="C33" s="9">
        <f>SUM((J33+K33)/2)</f>
        <v>4.96875</v>
      </c>
      <c r="D33" s="9">
        <v>1.879</v>
      </c>
      <c r="E33" s="9">
        <v>0.86099999999999999</v>
      </c>
      <c r="F33" s="9">
        <v>2.0960000000000001</v>
      </c>
      <c r="G33" s="10">
        <v>57.95</v>
      </c>
      <c r="H33" s="11">
        <f>SUM(J33-K33)</f>
        <v>6.25E-2</v>
      </c>
      <c r="I33" s="12">
        <f>SUM(L33/G33)</f>
        <v>0.75610447656533442</v>
      </c>
      <c r="J33" s="9">
        <v>5</v>
      </c>
      <c r="K33" s="9">
        <v>4.9375</v>
      </c>
      <c r="L33" s="12">
        <f>SUM(B33*100)</f>
        <v>43.816254416961129</v>
      </c>
    </row>
    <row r="34" spans="1:12" x14ac:dyDescent="0.25">
      <c r="A34" s="7" t="s">
        <v>30</v>
      </c>
      <c r="B34" s="8">
        <f>SUM((8.84375-C34)/8.84375)</f>
        <v>0.43109540636042404</v>
      </c>
      <c r="C34" s="9">
        <f>SUM((J34+K34)/2)</f>
        <v>5.03125</v>
      </c>
      <c r="D34" s="9">
        <v>1.86</v>
      </c>
      <c r="E34" s="9">
        <v>1.36</v>
      </c>
      <c r="F34" s="9">
        <v>5.25</v>
      </c>
      <c r="G34" s="10">
        <v>124.95</v>
      </c>
      <c r="H34" s="9">
        <v>0.1875</v>
      </c>
      <c r="I34" s="12">
        <f>SUM(L34/G34)</f>
        <v>0.34501433082066751</v>
      </c>
      <c r="J34" s="9">
        <v>4.9375</v>
      </c>
      <c r="K34" s="9">
        <v>5.125</v>
      </c>
      <c r="L34" s="12">
        <f>SUM(B34*100)</f>
        <v>43.109540636042404</v>
      </c>
    </row>
    <row r="35" spans="1:12" x14ac:dyDescent="0.25">
      <c r="A35" s="7" t="s">
        <v>6</v>
      </c>
      <c r="B35" s="8">
        <f>SUM((8.84375-C35)/8.84375)</f>
        <v>0.42402826855123676</v>
      </c>
      <c r="C35" s="9">
        <f>SUM((J35+K35)/2)</f>
        <v>5.09375</v>
      </c>
      <c r="D35" s="9">
        <v>8.3000000000000007</v>
      </c>
      <c r="E35" s="9">
        <v>1.375</v>
      </c>
      <c r="F35" s="9">
        <v>10.5</v>
      </c>
      <c r="G35" s="10">
        <v>799</v>
      </c>
      <c r="H35" s="11">
        <f>SUM(J35-K35)</f>
        <v>0.6875</v>
      </c>
      <c r="I35" s="12">
        <f>SUM(L35/G35)</f>
        <v>5.3069870907539021E-2</v>
      </c>
      <c r="J35" s="9">
        <v>5.4375</v>
      </c>
      <c r="K35" s="9">
        <v>4.75</v>
      </c>
      <c r="L35" s="12">
        <f>SUM(B35*100)</f>
        <v>42.402826855123678</v>
      </c>
    </row>
    <row r="36" spans="1:12" x14ac:dyDescent="0.25">
      <c r="A36" s="7" t="s">
        <v>14</v>
      </c>
      <c r="B36" s="8">
        <f>SUM((8.84375-C36)/8.84375)</f>
        <v>7.4204946996466431E-2</v>
      </c>
      <c r="C36" s="9">
        <f>SUM((J36+K36)/2)</f>
        <v>8.1875</v>
      </c>
      <c r="D36" s="9">
        <v>2.2400000000000002</v>
      </c>
      <c r="E36" s="9">
        <v>0.97</v>
      </c>
      <c r="F36" s="9">
        <v>3.2450000000000001</v>
      </c>
      <c r="G36" s="10">
        <v>64</v>
      </c>
      <c r="H36" s="11">
        <f>SUM(J36-K36)</f>
        <v>0.375</v>
      </c>
      <c r="I36" s="12">
        <f>SUM(L36/G36)</f>
        <v>0.1159452296819788</v>
      </c>
      <c r="J36" s="9">
        <v>8.375</v>
      </c>
      <c r="K36" s="9">
        <v>8</v>
      </c>
      <c r="L36" s="12">
        <f>SUM(B36*100)</f>
        <v>7.4204946996466434</v>
      </c>
    </row>
    <row r="37" spans="1:12" x14ac:dyDescent="0.25">
      <c r="A37" s="13" t="s">
        <v>5</v>
      </c>
      <c r="B37" s="8">
        <f>SUM((8.84375-C37)/8.84375)</f>
        <v>1.0600706713780919E-2</v>
      </c>
      <c r="C37" s="9">
        <f>SUM((J37+K37)/2)</f>
        <v>8.75</v>
      </c>
      <c r="D37" s="9">
        <v>1.62</v>
      </c>
      <c r="E37" s="9">
        <v>0.86299999999999999</v>
      </c>
      <c r="F37" s="9">
        <v>1.79</v>
      </c>
      <c r="H37" s="11">
        <v>0.25</v>
      </c>
      <c r="J37" s="9">
        <v>8.625</v>
      </c>
      <c r="K37" s="9">
        <v>8.875</v>
      </c>
      <c r="L37" s="12">
        <f>SUM(B37*100)</f>
        <v>1.0600706713780919</v>
      </c>
    </row>
    <row r="38" spans="1:12" x14ac:dyDescent="0.25">
      <c r="A38" s="7" t="s">
        <v>4</v>
      </c>
      <c r="B38" s="8">
        <f>SUM((8.84375-C38)/8.84375)</f>
        <v>0</v>
      </c>
      <c r="C38" s="9">
        <f>SUM((J38+K38)/2)</f>
        <v>8.84375</v>
      </c>
      <c r="H38" s="11">
        <f>SUM(J38-K38)</f>
        <v>0.3125</v>
      </c>
      <c r="J38" s="9">
        <v>9</v>
      </c>
      <c r="K38" s="9">
        <v>8.6875</v>
      </c>
      <c r="L38" s="12">
        <f>SUM(B38*100)</f>
        <v>0</v>
      </c>
    </row>
  </sheetData>
  <sortState ref="A1:Q38">
    <sortCondition descending="1" ref="B1:B3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cp:lastPrinted>2015-04-17T20:01:34Z</cp:lastPrinted>
  <dcterms:created xsi:type="dcterms:W3CDTF">2015-04-06T17:50:30Z</dcterms:created>
  <dcterms:modified xsi:type="dcterms:W3CDTF">2015-04-20T23:52:29Z</dcterms:modified>
</cp:coreProperties>
</file>